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alyazat\TOP_PLUSZ\Élhető települések B komp. (TOP_PLUSZ-1.2.1-21) - Park\Előterjesztés\"/>
    </mc:Choice>
  </mc:AlternateContent>
  <xr:revisionPtr revIDLastSave="0" documentId="8_{CBD5F36B-E00E-466A-9C47-D29C8D8EA69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" sheetId="1" r:id="rId1"/>
    <sheet name="Főösszesítő" sheetId="2" r:id="rId2"/>
    <sheet name="Munkanem összesítő" sheetId="3" r:id="rId3"/>
    <sheet name="12.Felvonulási létesítmények" sheetId="4" r:id="rId4"/>
    <sheet name="19.Költségtérítések" sheetId="5" r:id="rId5"/>
    <sheet name="21.Irtás, föld- és sziklamunka" sheetId="6" r:id="rId6"/>
    <sheet name="91.Kert- és parképítési munkák" sheetId="7" r:id="rId7"/>
    <sheet name="92.Szabadtéri, szabadidő és sp" sheetId="8" r:id="rId8"/>
    <sheet name="98.Egyéb járulékos munkák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9" l="1"/>
  <c r="D7" i="3" s="1"/>
  <c r="I3" i="9"/>
  <c r="H3" i="9"/>
  <c r="I2" i="9"/>
  <c r="H2" i="9"/>
  <c r="H4" i="9" s="1"/>
  <c r="C7" i="3" s="1"/>
  <c r="I15" i="8"/>
  <c r="H15" i="8"/>
  <c r="I14" i="8"/>
  <c r="H14" i="8"/>
  <c r="I13" i="8"/>
  <c r="H13" i="8"/>
  <c r="I12" i="8"/>
  <c r="H12" i="8"/>
  <c r="I11" i="8"/>
  <c r="I10" i="8"/>
  <c r="I9" i="8"/>
  <c r="H9" i="8"/>
  <c r="I8" i="8"/>
  <c r="H8" i="8"/>
  <c r="I7" i="8"/>
  <c r="I6" i="8"/>
  <c r="I5" i="8"/>
  <c r="H5" i="8"/>
  <c r="I4" i="8"/>
  <c r="H4" i="8"/>
  <c r="I3" i="8"/>
  <c r="H3" i="8"/>
  <c r="I2" i="8"/>
  <c r="I16" i="8" s="1"/>
  <c r="D6" i="3" s="1"/>
  <c r="H16" i="8"/>
  <c r="C6" i="3" s="1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I3" i="7"/>
  <c r="H3" i="7"/>
  <c r="I2" i="7"/>
  <c r="H2" i="7"/>
  <c r="H5" i="6"/>
  <c r="I4" i="6"/>
  <c r="H4" i="6"/>
  <c r="I3" i="6"/>
  <c r="H3" i="6"/>
  <c r="I2" i="6"/>
  <c r="I5" i="6" s="1"/>
  <c r="D4" i="3" s="1"/>
  <c r="H2" i="6"/>
  <c r="I3" i="5"/>
  <c r="H3" i="5"/>
  <c r="I2" i="5"/>
  <c r="H2" i="5"/>
  <c r="I2" i="4"/>
  <c r="I3" i="4" s="1"/>
  <c r="D2" i="3" s="1"/>
  <c r="H2" i="4"/>
  <c r="H3" i="4" s="1"/>
  <c r="C2" i="3" s="1"/>
  <c r="C4" i="3"/>
  <c r="D3" i="3"/>
  <c r="C3" i="3"/>
  <c r="I13" i="7" l="1"/>
  <c r="D5" i="3" s="1"/>
  <c r="D8" i="3" s="1"/>
  <c r="D19" i="2" s="1"/>
  <c r="H13" i="7"/>
  <c r="C5" i="3" s="1"/>
  <c r="C8" i="3" s="1"/>
  <c r="C19" i="2" s="1"/>
  <c r="C20" i="2" l="1"/>
  <c r="C21" i="2" s="1"/>
  <c r="C22" i="2" s="1"/>
</calcChain>
</file>

<file path=xl/sharedStrings.xml><?xml version="1.0" encoding="utf-8"?>
<sst xmlns="http://schemas.openxmlformats.org/spreadsheetml/2006/main" count="278" uniqueCount="145">
  <si>
    <t>Exportált költségvetés adatai</t>
  </si>
  <si>
    <t>Költségvetés neve:</t>
  </si>
  <si>
    <t>Kisbér, Angolpark</t>
  </si>
  <si>
    <t>Leírás:</t>
  </si>
  <si>
    <t>Költségvetés jellege:</t>
  </si>
  <si>
    <t>Új</t>
  </si>
  <si>
    <t>Tételek száma:</t>
  </si>
  <si>
    <t>32 db</t>
  </si>
  <si>
    <t>Munkanemek száma:</t>
  </si>
  <si>
    <t>6 db</t>
  </si>
  <si>
    <t>Fejezetek száma:</t>
  </si>
  <si>
    <t>Nem fejezetes</t>
  </si>
  <si>
    <t>Építmény tulajdonsága:</t>
  </si>
  <si>
    <t>Egyéb építmény</t>
  </si>
  <si>
    <t>Utolsó módosítás:</t>
  </si>
  <si>
    <t>Rezsióradíj:</t>
  </si>
  <si>
    <t>Bruttó végösszeg:</t>
  </si>
  <si>
    <t>Készítette:</t>
  </si>
  <si>
    <t>kert@royalkert.hu</t>
  </si>
  <si>
    <t>Figyelem!</t>
  </si>
  <si>
    <t>Ez az információs ablak az exportálással létrejött költségvetés alapadatait tartalmazza!</t>
  </si>
  <si>
    <t>A további munkafüzet-lapokon történő változtatások nincsenek hatással az oldal adataira!
Továbbá az ezen az oldalon kiadott módosítások nem változtatják a költségvetés adatait!</t>
  </si>
  <si>
    <t>Készült a TERC-ETALON Online Építőipari Költségvetés-készítő és Kiíró Programrendszerrel</t>
  </si>
  <si>
    <t>http://www.etalon.terc.hu</t>
  </si>
  <si>
    <t>Ssz.</t>
  </si>
  <si>
    <t>Megnevezés</t>
  </si>
  <si>
    <t>Anyagköltség</t>
  </si>
  <si>
    <t>Díjköltség</t>
  </si>
  <si>
    <t>12</t>
  </si>
  <si>
    <t>Felvonulási létesítmények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</si>
  <si>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</si>
  <si>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</si>
  <si>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</si>
  <si>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</si>
  <si>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</si>
  <si>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</si>
  <si>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</si>
  <si>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</si>
  <si>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Megjegyzés</t>
  </si>
  <si>
    <t>ÉNGY kód</t>
  </si>
  <si>
    <t>K. jelző</t>
  </si>
  <si>
    <t>Munkanem</t>
  </si>
  <si>
    <t>12-011-1.1-0025031</t>
  </si>
  <si>
    <t>Mobil WC bérleti díj elszámolása, szállítással, heti tisztítással, karbantartással, Mobil WC kézmosós, bérleti díj/hó</t>
  </si>
  <si>
    <t>db</t>
  </si>
  <si>
    <t xml:space="preserve"> 120115062316</t>
  </si>
  <si>
    <t>ÖN</t>
  </si>
  <si>
    <t>Munkanem összesen (HUF)</t>
  </si>
  <si>
    <t>19</t>
  </si>
  <si>
    <t>Költségtérítések</t>
  </si>
  <si>
    <t>19-010-1</t>
  </si>
  <si>
    <t>Általános teendők, megvalósulás szakaszában, kitűzési terv alapján a kitűzési pontok műszeres kitűzése GPS koordináták alapján. Egy kiszállással.</t>
  </si>
  <si>
    <t>nap</t>
  </si>
  <si>
    <t>K</t>
  </si>
  <si>
    <t>21</t>
  </si>
  <si>
    <t>Irtás, föld- és sziklamunka</t>
  </si>
  <si>
    <t>21-001-5</t>
  </si>
  <si>
    <t>Tuskó kimarása tuskómaró géppel, kiegészítő kézi munkával, I-IV. oszt. talajban</t>
  </si>
  <si>
    <t>m³</t>
  </si>
  <si>
    <t xml:space="preserve"> 210010013641</t>
  </si>
  <si>
    <t>21-011-11.1</t>
  </si>
  <si>
    <t>Reklámtábla bontása és lerakóba elszállítása</t>
  </si>
  <si>
    <t>21-003-7.1.1.1</t>
  </si>
  <si>
    <t>Munkagödör földkiemelése épületek és műtárgyak helyén bármely konzisztenciájú, I-IV. oszt. talajban, gépi erővel, kiegészítő kézi munkával, alapterület: 10,00 m²-ig, 2,0 m mélységig</t>
  </si>
  <si>
    <t>Burkolat tükör kiemelése gépi erővel, sík terepen - 10 cm mélységig (kitermelt talaj helyben terítése)</t>
  </si>
  <si>
    <t xml:space="preserve"> 210030014923</t>
  </si>
  <si>
    <t>91</t>
  </si>
  <si>
    <t>Kert- és parképítési munkák</t>
  </si>
  <si>
    <t>91-001-1.1.2.1.1</t>
  </si>
  <si>
    <t>Talajelőkészítés növénytelepítéshez, növényesítendő felületek talajelőkészítése, trágyázás nélkül rotációs kapával, sík felületen és/vagy 20°-nál kisebb lejtőn, laza talajon, talajosztály: I-II.</t>
  </si>
  <si>
    <t>100 m²</t>
  </si>
  <si>
    <t xml:space="preserve"> 910011178991</t>
  </si>
  <si>
    <t>91-004-2.3</t>
  </si>
  <si>
    <t>m</t>
  </si>
  <si>
    <t>91-001-13.1.1</t>
  </si>
  <si>
    <t>Füvesítés sík felületen talaj-előkészítés nélkül, 4 dkg/m2, "Sport" minőségű fűmagkeverékkel</t>
  </si>
  <si>
    <t>m²</t>
  </si>
  <si>
    <t>91-003-1.1.2.2.1.2</t>
  </si>
  <si>
    <t>Földlabdás fa (12/14 méret) telepítése normál talajban gépi gödörásással (60x60x60 cm), földvisszatöltéssel, tányérozással</t>
  </si>
  <si>
    <t>Fa karózása 3 db 250 cm hosszú körmart, csiszolt fenyő karóval, kötözéssel, karók felső rögzítése fa léccel (kalodázás)</t>
  </si>
  <si>
    <t>91-003-1.2.1.1.2.3</t>
  </si>
  <si>
    <t>Növények szabadföldi telepítése gödör- vagy árokásással, cserjék, lombhullató fajokkal, szoliterként, konténeres cserjével, szervestrágyázással</t>
  </si>
  <si>
    <t>91-003-1.2.2.1.2.2</t>
  </si>
  <si>
    <t>Növények szabadföldi telepítése gödör- vagy árokásással, cserjék, lomblevelű örökzöldekkel, szoliterként, konténeres cserjével, szervestrágyázással</t>
  </si>
  <si>
    <t>91-003-1.5.2.2.1</t>
  </si>
  <si>
    <t>Növények szabadföldi telepítése gödör- vagy árokásással, lágyszárúak, virágágyakba, évelő növényekkel, sík felületen és/vagy 20°-nál kisebb lejtőn.</t>
  </si>
  <si>
    <t>91-003-11</t>
  </si>
  <si>
    <t xml:space="preserve">Növénylistában szereplő növényanyag beszerzése, gépjárműre rakása, helyszínre szállítása </t>
  </si>
  <si>
    <t>91-005-2.4.5.1</t>
  </si>
  <si>
    <t>Faapríték, faforgács terítése kézi erővel cserje és évelőágyak felületén 8 cm vastagságban</t>
  </si>
  <si>
    <t>91-005-2.4.5</t>
  </si>
  <si>
    <t>Faapríték, faforgács terítése kézi erővel ösvények felületén 10 cm vastagságban</t>
  </si>
  <si>
    <t>92</t>
  </si>
  <si>
    <t>Szabadtéri, szabadidő és sportlétesítmények</t>
  </si>
  <si>
    <t>92-001-11.19.3.1</t>
  </si>
  <si>
    <t>Egyensúlyozó oszlopokkal játszótéri eszköz beszerzése, telepítés nélkül, gyártó: Bugló, cikkszám: 8109, Forgalmazó: Royal-Kert Kft., vagy ezzel műszakilag egyenértékű</t>
  </si>
  <si>
    <t>92-001-11.19.3.2</t>
  </si>
  <si>
    <t>Egyensúlyozó gerendapálya játszótéri eszköz beszerzése, telepítés nélkül, gyártó: Bugló, cikkszám: 8110, Forgalmazó: Royal-Kert Kft., vagy ezzel műszakilag egyenértékű</t>
  </si>
  <si>
    <t>92-001-11.19.3.3</t>
  </si>
  <si>
    <t>Egyensúlyozó fa játszótéri eszköz beszerzése, telepítés nélkül, gyártó: Bugló, cikkszám: 8112, Forgalmazó: Royal-Kert Kft., vagy ezzel műszakilag egyenértékű</t>
  </si>
  <si>
    <t>92-001-11.19.3.4</t>
  </si>
  <si>
    <t>Lépegető korongok fa játszótéri eszköz beszerzése, telepítés nélkül, gyártó: Bugló, cikkszám: 8115, Forgalmazó: Royal-Kert Kft., vagy ezzel műszakilag egyenértékű</t>
  </si>
  <si>
    <t>92-001-11.19.3.5</t>
  </si>
  <si>
    <t>Forgó egyensúlyozó játszótéri eszköz beszerzése, telepítés nélkül, gyártó: Bugló, cikkszám: 8149, Forgalmazó: Royal-Kert Kft., vagy ezzel műszakilag egyenértékű</t>
  </si>
  <si>
    <t>92-001-11.19.3.6</t>
  </si>
  <si>
    <t>Függőágy játszótéri eszköz beszerzése, telepítés nélkül, gyártó: Bugló, cikkszám: 8139, Forgalmazó: Royal-Kert Kft., vagy ezzel műszakilag egyenértékű</t>
  </si>
  <si>
    <t>92-001-11.19.3.7</t>
  </si>
  <si>
    <t>Információs tábla eszköz beszerzése, telepítés nélkül, gyártó: Bugló, cikkszám: 7600, Forgalmazó: Royal-Kert Kft., vagy ezzel műszakilag egyenértékű</t>
  </si>
  <si>
    <t>92-001-11.19.4.1</t>
  </si>
  <si>
    <t>ARIES - támlás pad eszköz beszerzése, telepítés nélkül, gyártó: Interatletika, cikkszám: Lp003, Forgalmazó: Royal-Kert Kft., vagy ezzel műszakilag egyenértékű</t>
  </si>
  <si>
    <t>92-001-11.19.4.2</t>
  </si>
  <si>
    <t>ARIES -támla nélküli pad eszköz beszerzése, telepítés nélkül, gyártó: Interatletika, cikkszám: Lp003.1, Forgalmazó: Royal-Kert Kft., vagy ezzel műszakilag egyenértékű</t>
  </si>
  <si>
    <t>92-001-11.19.4.3</t>
  </si>
  <si>
    <t>ARCUS körpad eszköz beszerzése, telepítés nélkül, gyártó: Interatletika, cikkszám: Lp123, Forgalmazó: Royal-Kert Kft., vagy ezzel műszakilag egyenértékű</t>
  </si>
  <si>
    <t>92-001-11.19.4.4</t>
  </si>
  <si>
    <t>PICTOR hulladékgyűjtő eszköz beszerzése, telepítés nélkül, gyártó: Interatletika, cikkszám: LP201, Forgalmazó: Royal-Kert Kft., vagy ezzel műszakilag egyenértékű</t>
  </si>
  <si>
    <t>92-001-11.19.3</t>
  </si>
  <si>
    <t>Előregyártott eszközök szállítása és telepítése</t>
  </si>
  <si>
    <t>Játszótéri eszköz felülvizsgálati díja (78/2003 GKM rendelet)</t>
  </si>
  <si>
    <t>92-001-11.19.4.5</t>
  </si>
  <si>
    <t>Kerékpártároló beszerzése, szállítással, telepítés nélkül, gyártó: Bugló, cikkszám: 6064, Forgalmazó: Royal-Kert Kft., vagy ezzel műszakilag egyenértékű</t>
  </si>
  <si>
    <t>98</t>
  </si>
  <si>
    <t>Egyéb járulékos munkák</t>
  </si>
  <si>
    <t>98-001-1</t>
  </si>
  <si>
    <t xml:space="preserve">Organizációs költség (előkészítés, szervezés, egyeztetések, építésvezetés, adminisztrációs költség,ellenőrző mérések, tervezői műszaki vezetés a kivitelezés helyszínén) </t>
  </si>
  <si>
    <t>98-001-3</t>
  </si>
  <si>
    <t>Telephelyi rakodási, kiszállási költség</t>
  </si>
  <si>
    <t>Összesen (HUF)</t>
  </si>
  <si>
    <t>Megrendelő:</t>
  </si>
  <si>
    <t>Kisbér Város Önkormányzat</t>
  </si>
  <si>
    <t>(2870 Kisbér, Széchenyi u. 2.)</t>
  </si>
  <si>
    <t>Royal-Kert Kft.</t>
  </si>
  <si>
    <t>8200 Veszprém, Sólya utca 8.</t>
  </si>
  <si>
    <t>Tárgy:</t>
  </si>
  <si>
    <t>"Közösségi- és zöldinfrastruktúra fejlesztése Kisbéren</t>
  </si>
  <si>
    <t>TOP_Plusz-1.2.1-21-KO1-2022-00068 azonosítószámú projekthez</t>
  </si>
  <si>
    <t>táj- és kertépítészeti munkarész</t>
  </si>
  <si>
    <t>Angolpark (hrsz. 1034/4)</t>
  </si>
  <si>
    <t>Költségvetés főösszesítő</t>
  </si>
  <si>
    <t>1 Építmény közvetlen költségei</t>
  </si>
  <si>
    <t>2.1 ÁFA vetítési alap</t>
  </si>
  <si>
    <t>2.2 ÁFA</t>
  </si>
  <si>
    <t>3 A munka ára (HUF)</t>
  </si>
  <si>
    <r>
      <rPr>
        <strike/>
        <sz val="10"/>
        <color rgb="FFFF0000"/>
        <rFont val="Times New Roman"/>
        <family val="1"/>
        <charset val="238"/>
      </rPr>
      <t>Lépésálló acél fűszegély (2 mm látszó élű, 1 mm anyagvastagságú, 200 cm hosszúságú,17.5 cm magasságú) lerakása talajba, süllyesztett szegélyként, fém leszúrótüskékkel</t>
    </r>
    <r>
      <rPr>
        <sz val="10"/>
        <color theme="1"/>
        <rFont val="Times New Roman"/>
        <family val="2"/>
      </rPr>
      <t xml:space="preserve"> - </t>
    </r>
    <r>
      <rPr>
        <sz val="10"/>
        <color theme="1"/>
        <rFont val="Times New Roman"/>
        <family val="1"/>
        <charset val="238"/>
      </rPr>
      <t>Műanyag ágyásszegély (8 cm magas, fekete) lerakása talajba, süllyesztett szegélyként, leszúrótüskékkel.</t>
    </r>
  </si>
  <si>
    <t>Veszprém, 2024.06.26.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</si>
</sst>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"/>
    <numFmt numFmtId="165" formatCode="###\ ###\ ###\ ##0\ \F\t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1"/>
      <color theme="1"/>
      <name val="Times New Roman"/>
      <family val="2"/>
    </font>
    <font>
      <strike/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trike/>
      <sz val="10"/>
      <color theme="1"/>
      <name val="Times New Roman"/>
      <family val="2"/>
    </font>
    <font>
      <b/>
      <strike/>
      <sz val="10"/>
      <color theme="1"/>
      <name val="Times New Roman"/>
      <family val="2"/>
    </font>
    <font>
      <sz val="10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164" fontId="1" fillId="0" borderId="0" xfId="0" applyNumberFormat="1" applyFont="1" applyAlignment="1">
      <alignment vertical="top" wrapText="1"/>
    </xf>
    <xf numFmtId="10" fontId="2" fillId="0" borderId="2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164" fontId="1" fillId="0" borderId="3" xfId="0" applyNumberFormat="1" applyFont="1" applyBorder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164" fontId="2" fillId="4" borderId="0" xfId="0" applyNumberFormat="1" applyFont="1" applyFill="1" applyAlignment="1">
      <alignment vertical="top"/>
    </xf>
    <xf numFmtId="164" fontId="1" fillId="4" borderId="0" xfId="0" applyNumberFormat="1" applyFont="1" applyFill="1" applyAlignment="1">
      <alignment vertical="top" wrapText="1"/>
    </xf>
    <xf numFmtId="0" fontId="2" fillId="4" borderId="0" xfId="0" applyFont="1" applyFill="1" applyAlignment="1">
      <alignment horizontal="right" vertical="top" wrapText="1"/>
    </xf>
    <xf numFmtId="49" fontId="2" fillId="4" borderId="0" xfId="0" applyNumberFormat="1" applyFont="1" applyFill="1" applyAlignment="1">
      <alignment horizontal="right" vertical="top" wrapText="1"/>
    </xf>
    <xf numFmtId="0" fontId="6" fillId="4" borderId="0" xfId="0" applyFont="1" applyFill="1" applyAlignment="1">
      <alignment vertical="top" wrapText="1"/>
    </xf>
    <xf numFmtId="22" fontId="2" fillId="0" borderId="0" xfId="0" applyNumberFormat="1" applyFont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4" borderId="0" xfId="0" applyFont="1" applyFill="1" applyAlignment="1">
      <alignment vertical="top" wrapText="1"/>
    </xf>
    <xf numFmtId="164" fontId="7" fillId="4" borderId="0" xfId="0" applyNumberFormat="1" applyFont="1" applyFill="1" applyAlignment="1">
      <alignment vertical="top"/>
    </xf>
    <xf numFmtId="164" fontId="8" fillId="4" borderId="0" xfId="0" applyNumberFormat="1" applyFont="1" applyFill="1" applyAlignment="1">
      <alignment vertical="top" wrapText="1"/>
    </xf>
    <xf numFmtId="0" fontId="7" fillId="4" borderId="0" xfId="0" applyFont="1" applyFill="1" applyAlignment="1">
      <alignment horizontal="right" vertical="top" wrapText="1"/>
    </xf>
    <xf numFmtId="49" fontId="7" fillId="4" borderId="0" xfId="0" applyNumberFormat="1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talon.terc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workbookViewId="0">
      <selection activeCell="B13" sqref="B13"/>
    </sheetView>
  </sheetViews>
  <sheetFormatPr defaultRowHeight="15" x14ac:dyDescent="0.25"/>
  <cols>
    <col min="1" max="2" width="30.7109375" customWidth="1"/>
  </cols>
  <sheetData>
    <row r="1" spans="1:2" x14ac:dyDescent="0.25">
      <c r="A1" s="28" t="s">
        <v>0</v>
      </c>
      <c r="B1" s="28"/>
    </row>
    <row r="2" spans="1:2" x14ac:dyDescent="0.25">
      <c r="A2" s="2" t="s">
        <v>1</v>
      </c>
      <c r="B2" s="3" t="s">
        <v>2</v>
      </c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 t="s">
        <v>5</v>
      </c>
    </row>
    <row r="5" spans="1:2" x14ac:dyDescent="0.25">
      <c r="A5" s="2" t="s">
        <v>6</v>
      </c>
      <c r="B5" s="3" t="s">
        <v>7</v>
      </c>
    </row>
    <row r="6" spans="1:2" x14ac:dyDescent="0.25">
      <c r="A6" s="2" t="s">
        <v>8</v>
      </c>
      <c r="B6" s="3" t="s">
        <v>9</v>
      </c>
    </row>
    <row r="7" spans="1:2" x14ac:dyDescent="0.25">
      <c r="A7" s="2" t="s">
        <v>10</v>
      </c>
      <c r="B7" s="3" t="s">
        <v>11</v>
      </c>
    </row>
    <row r="8" spans="1:2" x14ac:dyDescent="0.25">
      <c r="A8" s="2" t="s">
        <v>12</v>
      </c>
      <c r="B8" s="3" t="s">
        <v>13</v>
      </c>
    </row>
    <row r="10" spans="1:2" x14ac:dyDescent="0.25">
      <c r="A10" s="2" t="s">
        <v>14</v>
      </c>
      <c r="B10" s="21"/>
    </row>
    <row r="12" spans="1:2" x14ac:dyDescent="0.25">
      <c r="A12" s="2" t="s">
        <v>15</v>
      </c>
      <c r="B12" s="4">
        <v>7200</v>
      </c>
    </row>
    <row r="13" spans="1:2" x14ac:dyDescent="0.25">
      <c r="A13" s="2" t="s">
        <v>16</v>
      </c>
      <c r="B13" s="5">
        <v>17323899</v>
      </c>
    </row>
    <row r="15" spans="1:2" x14ac:dyDescent="0.25">
      <c r="A15" s="2" t="s">
        <v>17</v>
      </c>
      <c r="B15" s="3" t="s">
        <v>18</v>
      </c>
    </row>
    <row r="17" spans="1:2" x14ac:dyDescent="0.25">
      <c r="A17" s="2" t="s">
        <v>19</v>
      </c>
    </row>
    <row r="18" spans="1:2" x14ac:dyDescent="0.25">
      <c r="A18" s="29" t="s">
        <v>20</v>
      </c>
      <c r="B18" s="29"/>
    </row>
    <row r="21" spans="1:2" x14ac:dyDescent="0.25">
      <c r="A21" s="29" t="s">
        <v>21</v>
      </c>
      <c r="B21" s="29"/>
    </row>
    <row r="26" spans="1:2" x14ac:dyDescent="0.25">
      <c r="A26" s="30" t="s">
        <v>22</v>
      </c>
      <c r="B26" s="30"/>
    </row>
    <row r="28" spans="1:2" x14ac:dyDescent="0.25">
      <c r="A28" s="3" t="s">
        <v>23</v>
      </c>
    </row>
  </sheetData>
  <mergeCells count="4">
    <mergeCell ref="A1:B1"/>
    <mergeCell ref="A18:B18"/>
    <mergeCell ref="A21:B21"/>
    <mergeCell ref="A26:B26"/>
  </mergeCells>
  <hyperlinks>
    <hyperlink ref="A2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tabSelected="1" workbookViewId="0">
      <selection activeCell="C6" sqref="C6:D6"/>
    </sheetView>
  </sheetViews>
  <sheetFormatPr defaultRowHeight="15" x14ac:dyDescent="0.25"/>
  <cols>
    <col min="1" max="1" width="30.7109375" customWidth="1"/>
    <col min="2" max="2" width="8.7109375" customWidth="1"/>
    <col min="3" max="4" width="12.7109375" customWidth="1"/>
  </cols>
  <sheetData>
    <row r="1" spans="1:4" x14ac:dyDescent="0.25">
      <c r="A1" s="2" t="s">
        <v>128</v>
      </c>
      <c r="C1" s="30" t="s">
        <v>17</v>
      </c>
      <c r="D1" s="30"/>
    </row>
    <row r="2" spans="1:4" x14ac:dyDescent="0.25">
      <c r="A2" s="2"/>
      <c r="C2" s="30"/>
      <c r="D2" s="30"/>
    </row>
    <row r="3" spans="1:4" x14ac:dyDescent="0.25">
      <c r="A3" s="2" t="s">
        <v>129</v>
      </c>
      <c r="C3" s="30" t="s">
        <v>131</v>
      </c>
      <c r="D3" s="30"/>
    </row>
    <row r="4" spans="1:4" x14ac:dyDescent="0.25">
      <c r="A4" s="3" t="s">
        <v>130</v>
      </c>
      <c r="C4" s="29" t="s">
        <v>132</v>
      </c>
      <c r="D4" s="29"/>
    </row>
    <row r="5" spans="1:4" x14ac:dyDescent="0.25">
      <c r="C5" s="29"/>
      <c r="D5" s="29"/>
    </row>
    <row r="6" spans="1:4" x14ac:dyDescent="0.25">
      <c r="C6" s="31" t="s">
        <v>144</v>
      </c>
      <c r="D6" s="31"/>
    </row>
    <row r="8" spans="1:4" x14ac:dyDescent="0.25">
      <c r="A8" s="29" t="s">
        <v>133</v>
      </c>
      <c r="B8" s="29"/>
      <c r="C8" s="29"/>
      <c r="D8" s="29"/>
    </row>
    <row r="9" spans="1:4" x14ac:dyDescent="0.25">
      <c r="A9" s="29"/>
      <c r="B9" s="29"/>
      <c r="C9" s="29"/>
      <c r="D9" s="29"/>
    </row>
    <row r="10" spans="1:4" x14ac:dyDescent="0.25">
      <c r="A10" s="29" t="s">
        <v>134</v>
      </c>
      <c r="B10" s="29"/>
      <c r="C10" s="29"/>
      <c r="D10" s="29"/>
    </row>
    <row r="11" spans="1:4" x14ac:dyDescent="0.25">
      <c r="A11" s="29" t="s">
        <v>135</v>
      </c>
      <c r="B11" s="29"/>
      <c r="C11" s="29"/>
      <c r="D11" s="29"/>
    </row>
    <row r="12" spans="1:4" x14ac:dyDescent="0.25">
      <c r="A12" s="29" t="s">
        <v>136</v>
      </c>
      <c r="B12" s="29"/>
      <c r="C12" s="29"/>
      <c r="D12" s="29"/>
    </row>
    <row r="13" spans="1:4" x14ac:dyDescent="0.25">
      <c r="A13" s="29"/>
      <c r="B13" s="29"/>
      <c r="C13" s="29"/>
      <c r="D13" s="29"/>
    </row>
    <row r="14" spans="1:4" x14ac:dyDescent="0.25">
      <c r="A14" s="29" t="s">
        <v>137</v>
      </c>
      <c r="B14" s="29"/>
      <c r="C14" s="29"/>
      <c r="D14" s="29"/>
    </row>
    <row r="15" spans="1:4" x14ac:dyDescent="0.25">
      <c r="A15" s="29"/>
      <c r="B15" s="29"/>
      <c r="C15" s="29"/>
      <c r="D15" s="29"/>
    </row>
    <row r="17" spans="1:4" ht="18.75" x14ac:dyDescent="0.25">
      <c r="A17" s="34" t="s">
        <v>138</v>
      </c>
      <c r="B17" s="34"/>
      <c r="C17" s="34"/>
      <c r="D17" s="34"/>
    </row>
    <row r="18" spans="1:4" x14ac:dyDescent="0.25">
      <c r="A18" s="1" t="s">
        <v>25</v>
      </c>
      <c r="B18" s="6"/>
      <c r="C18" s="6" t="s">
        <v>26</v>
      </c>
      <c r="D18" s="6" t="s">
        <v>27</v>
      </c>
    </row>
    <row r="19" spans="1:4" x14ac:dyDescent="0.25">
      <c r="A19" s="3" t="s">
        <v>139</v>
      </c>
      <c r="C19" s="7">
        <f>'Munkanem összesítő'!C8</f>
        <v>5568245</v>
      </c>
      <c r="D19" s="7">
        <f>'Munkanem összesítő'!D8</f>
        <v>8072620</v>
      </c>
    </row>
    <row r="20" spans="1:4" x14ac:dyDescent="0.25">
      <c r="A20" s="3" t="s">
        <v>140</v>
      </c>
      <c r="C20" s="32">
        <f>ROUND(C19+D19,0)</f>
        <v>13640865</v>
      </c>
      <c r="D20" s="32"/>
    </row>
    <row r="21" spans="1:4" x14ac:dyDescent="0.25">
      <c r="A21" s="3" t="s">
        <v>141</v>
      </c>
      <c r="B21" s="8">
        <v>0.27</v>
      </c>
      <c r="C21" s="32">
        <f>ROUND(C20*B21,0)</f>
        <v>3683034</v>
      </c>
      <c r="D21" s="32"/>
    </row>
    <row r="22" spans="1:4" x14ac:dyDescent="0.25">
      <c r="A22" s="9" t="s">
        <v>142</v>
      </c>
      <c r="B22" s="9"/>
      <c r="C22" s="33">
        <f>ROUND(C21+C20,0)</f>
        <v>17323899</v>
      </c>
      <c r="D22" s="33"/>
    </row>
  </sheetData>
  <mergeCells count="18">
    <mergeCell ref="C20:D20"/>
    <mergeCell ref="C21:D21"/>
    <mergeCell ref="C22:D22"/>
    <mergeCell ref="A12:D12"/>
    <mergeCell ref="A13:D13"/>
    <mergeCell ref="A14:D14"/>
    <mergeCell ref="A15:D15"/>
    <mergeCell ref="A17:D17"/>
    <mergeCell ref="C6:D6"/>
    <mergeCell ref="A8:D8"/>
    <mergeCell ref="A9:D9"/>
    <mergeCell ref="A10:D10"/>
    <mergeCell ref="A11:D11"/>
    <mergeCell ref="C1:D1"/>
    <mergeCell ref="C2:D2"/>
    <mergeCell ref="C3:D3"/>
    <mergeCell ref="C4:D4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"/>
  <sheetViews>
    <sheetView workbookViewId="0">
      <selection activeCell="C2" sqref="C2"/>
    </sheetView>
  </sheetViews>
  <sheetFormatPr defaultRowHeight="15" x14ac:dyDescent="0.25"/>
  <cols>
    <col min="1" max="1" width="4.7109375" customWidth="1"/>
    <col min="2" max="2" width="30.7109375" customWidth="1"/>
    <col min="3" max="4" width="12.7109375" customWidth="1"/>
  </cols>
  <sheetData>
    <row r="1" spans="1:4" x14ac:dyDescent="0.25">
      <c r="A1" s="1" t="s">
        <v>24</v>
      </c>
      <c r="B1" s="1" t="s">
        <v>25</v>
      </c>
      <c r="C1" s="6" t="s">
        <v>26</v>
      </c>
      <c r="D1" s="6" t="s">
        <v>27</v>
      </c>
    </row>
    <row r="2" spans="1:4" x14ac:dyDescent="0.25">
      <c r="A2" s="3" t="s">
        <v>28</v>
      </c>
      <c r="B2" s="3" t="s">
        <v>29</v>
      </c>
      <c r="C2" s="4">
        <f>'12.Felvonulási létesítmények'!H3</f>
        <v>33750</v>
      </c>
      <c r="D2" s="4">
        <f>'12.Felvonulási létesítmények'!I3</f>
        <v>0</v>
      </c>
    </row>
    <row r="3" spans="1:4" x14ac:dyDescent="0.25">
      <c r="A3" s="3" t="s">
        <v>48</v>
      </c>
      <c r="B3" s="3" t="s">
        <v>49</v>
      </c>
      <c r="C3" s="4">
        <f>'19.Költségtérítések'!H3</f>
        <v>40000</v>
      </c>
      <c r="D3" s="4">
        <f>'19.Költségtérítések'!I3</f>
        <v>351000</v>
      </c>
    </row>
    <row r="4" spans="1:4" x14ac:dyDescent="0.25">
      <c r="A4" s="3" t="s">
        <v>54</v>
      </c>
      <c r="B4" s="3" t="s">
        <v>55</v>
      </c>
      <c r="C4" s="4">
        <f>'21.Irtás, föld- és sziklamunka'!H5</f>
        <v>0</v>
      </c>
      <c r="D4" s="4">
        <f>'21.Irtás, föld- és sziklamunka'!I5</f>
        <v>172160</v>
      </c>
    </row>
    <row r="5" spans="1:4" x14ac:dyDescent="0.25">
      <c r="A5" s="3" t="s">
        <v>66</v>
      </c>
      <c r="B5" s="3" t="s">
        <v>67</v>
      </c>
      <c r="C5" s="4">
        <f>'91.Kert- és parképítési munkák'!H13</f>
        <v>2311395</v>
      </c>
      <c r="D5" s="4">
        <f>'91.Kert- és parképítési munkák'!I13</f>
        <v>2650660</v>
      </c>
    </row>
    <row r="6" spans="1:4" ht="25.5" x14ac:dyDescent="0.25">
      <c r="A6" s="3" t="s">
        <v>92</v>
      </c>
      <c r="B6" s="3" t="s">
        <v>93</v>
      </c>
      <c r="C6" s="4">
        <f>'92.Szabadtéri, szabadidő és sp'!H16</f>
        <v>3183100</v>
      </c>
      <c r="D6" s="4">
        <f>'92.Szabadtéri, szabadidő és sp'!I16</f>
        <v>3847600</v>
      </c>
    </row>
    <row r="7" spans="1:4" x14ac:dyDescent="0.25">
      <c r="A7" s="3" t="s">
        <v>121</v>
      </c>
      <c r="B7" s="3" t="s">
        <v>122</v>
      </c>
      <c r="C7" s="4">
        <f>'98.Egyéb járulékos munkák'!H4</f>
        <v>0</v>
      </c>
      <c r="D7" s="4">
        <f>'98.Egyéb járulékos munkák'!I4</f>
        <v>1051200</v>
      </c>
    </row>
    <row r="8" spans="1:4" x14ac:dyDescent="0.25">
      <c r="A8" s="9"/>
      <c r="B8" s="9" t="s">
        <v>127</v>
      </c>
      <c r="C8" s="9">
        <f>ROUND(SUM(C2:C7),0)</f>
        <v>5568245</v>
      </c>
      <c r="D8" s="9">
        <f>ROUND(SUM(D2:D7),0)</f>
        <v>8072620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workbookViewId="0"/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38.25" x14ac:dyDescent="0.25">
      <c r="A2" s="3">
        <v>1</v>
      </c>
      <c r="B2" s="2" t="s">
        <v>42</v>
      </c>
      <c r="C2" s="3" t="s">
        <v>43</v>
      </c>
      <c r="D2" s="2">
        <v>1</v>
      </c>
      <c r="E2" s="3" t="s">
        <v>44</v>
      </c>
      <c r="F2" s="4">
        <v>33750</v>
      </c>
      <c r="G2" s="4">
        <v>0</v>
      </c>
      <c r="H2" s="7">
        <f>ROUND(F2*D2,0)</f>
        <v>33750</v>
      </c>
      <c r="I2" s="7">
        <f>ROUND(G2*D2,0)</f>
        <v>0</v>
      </c>
      <c r="J2" s="11"/>
      <c r="K2" s="12" t="s">
        <v>45</v>
      </c>
      <c r="L2" s="3" t="s">
        <v>46</v>
      </c>
      <c r="M2" s="3">
        <v>12</v>
      </c>
    </row>
    <row r="3" spans="1:13" x14ac:dyDescent="0.25">
      <c r="A3" s="9"/>
      <c r="B3" s="9"/>
      <c r="C3" s="9" t="s">
        <v>47</v>
      </c>
      <c r="D3" s="9"/>
      <c r="E3" s="9"/>
      <c r="F3" s="9"/>
      <c r="G3" s="9"/>
      <c r="H3" s="13">
        <f>ROUND(SUM(H2:H2),0)</f>
        <v>33750</v>
      </c>
      <c r="I3" s="13">
        <f>ROUND(SUM(I2:I2),0)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/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51" x14ac:dyDescent="0.25">
      <c r="A2" s="3">
        <v>1</v>
      </c>
      <c r="B2" s="2" t="s">
        <v>50</v>
      </c>
      <c r="C2" s="3" t="s">
        <v>51</v>
      </c>
      <c r="D2" s="2">
        <v>1</v>
      </c>
      <c r="E2" s="3" t="s">
        <v>52</v>
      </c>
      <c r="F2" s="4">
        <v>40000</v>
      </c>
      <c r="G2" s="4">
        <v>351000</v>
      </c>
      <c r="H2" s="7">
        <f>ROUND(F2*D2,0)</f>
        <v>40000</v>
      </c>
      <c r="I2" s="7">
        <f>ROUND(G2*D2,0)</f>
        <v>351000</v>
      </c>
      <c r="J2" s="11"/>
      <c r="K2" s="12"/>
      <c r="L2" s="3" t="s">
        <v>53</v>
      </c>
      <c r="M2" s="3">
        <v>19</v>
      </c>
    </row>
    <row r="3" spans="1:13" x14ac:dyDescent="0.25">
      <c r="A3" s="9"/>
      <c r="B3" s="9"/>
      <c r="C3" s="9" t="s">
        <v>47</v>
      </c>
      <c r="D3" s="9"/>
      <c r="E3" s="9"/>
      <c r="F3" s="9"/>
      <c r="G3" s="9"/>
      <c r="H3" s="13">
        <f>ROUND(SUM(H2:H2),0)</f>
        <v>40000</v>
      </c>
      <c r="I3" s="13">
        <f>ROUND(SUM(I2:I2),0)</f>
        <v>351000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/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25.5" x14ac:dyDescent="0.25">
      <c r="A2" s="3">
        <v>1</v>
      </c>
      <c r="B2" s="2" t="s">
        <v>56</v>
      </c>
      <c r="C2" s="3" t="s">
        <v>57</v>
      </c>
      <c r="D2" s="2">
        <v>7</v>
      </c>
      <c r="E2" s="3" t="s">
        <v>58</v>
      </c>
      <c r="F2" s="4">
        <v>0</v>
      </c>
      <c r="G2" s="4">
        <v>21050</v>
      </c>
      <c r="H2" s="7">
        <f>ROUND(F2*D2,0)</f>
        <v>0</v>
      </c>
      <c r="I2" s="7">
        <f>ROUND(G2*D2,0)</f>
        <v>147350</v>
      </c>
      <c r="J2" s="11"/>
      <c r="K2" s="12" t="s">
        <v>59</v>
      </c>
      <c r="L2" s="3" t="s">
        <v>46</v>
      </c>
      <c r="M2" s="3">
        <v>21</v>
      </c>
    </row>
    <row r="3" spans="1:13" x14ac:dyDescent="0.25">
      <c r="A3" s="3">
        <v>2</v>
      </c>
      <c r="B3" s="2" t="s">
        <v>60</v>
      </c>
      <c r="C3" s="3" t="s">
        <v>61</v>
      </c>
      <c r="D3" s="2">
        <v>1</v>
      </c>
      <c r="E3" s="3" t="s">
        <v>44</v>
      </c>
      <c r="F3" s="4">
        <v>0</v>
      </c>
      <c r="G3" s="4">
        <v>15410</v>
      </c>
      <c r="H3" s="7">
        <f>ROUND(F3*D3,0)</f>
        <v>0</v>
      </c>
      <c r="I3" s="7">
        <f>ROUND(G3*D3,0)</f>
        <v>15410</v>
      </c>
      <c r="J3" s="11"/>
      <c r="K3" s="12"/>
      <c r="L3" s="3" t="s">
        <v>53</v>
      </c>
      <c r="M3" s="3">
        <v>21</v>
      </c>
    </row>
    <row r="4" spans="1:13" ht="63.75" x14ac:dyDescent="0.25">
      <c r="A4" s="3">
        <v>3</v>
      </c>
      <c r="B4" s="2" t="s">
        <v>62</v>
      </c>
      <c r="C4" s="3" t="s">
        <v>63</v>
      </c>
      <c r="D4" s="2">
        <v>4</v>
      </c>
      <c r="E4" s="3" t="s">
        <v>58</v>
      </c>
      <c r="F4" s="4">
        <v>0</v>
      </c>
      <c r="G4" s="4">
        <v>2350</v>
      </c>
      <c r="H4" s="7">
        <f>ROUND(F4*D4,0)</f>
        <v>0</v>
      </c>
      <c r="I4" s="7">
        <f>ROUND(G4*D4,0)</f>
        <v>9400</v>
      </c>
      <c r="J4" s="11" t="s">
        <v>64</v>
      </c>
      <c r="K4" s="12" t="s">
        <v>65</v>
      </c>
      <c r="L4" s="3" t="s">
        <v>46</v>
      </c>
      <c r="M4" s="3">
        <v>21</v>
      </c>
    </row>
    <row r="5" spans="1:13" x14ac:dyDescent="0.25">
      <c r="A5" s="9"/>
      <c r="B5" s="9"/>
      <c r="C5" s="9" t="s">
        <v>47</v>
      </c>
      <c r="D5" s="9"/>
      <c r="E5" s="9"/>
      <c r="F5" s="9"/>
      <c r="G5" s="9"/>
      <c r="H5" s="13">
        <f>ROUND(SUM(H2:H4),0)</f>
        <v>0</v>
      </c>
      <c r="I5" s="13">
        <f>ROUND(SUM(I2:I4),0)</f>
        <v>172160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workbookViewId="0">
      <selection activeCell="I7" sqref="I7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63.75" x14ac:dyDescent="0.25">
      <c r="A2" s="3">
        <v>1</v>
      </c>
      <c r="B2" s="2" t="s">
        <v>68</v>
      </c>
      <c r="C2" s="3" t="s">
        <v>69</v>
      </c>
      <c r="D2" s="2">
        <v>4.0599999999999996</v>
      </c>
      <c r="E2" s="3" t="s">
        <v>70</v>
      </c>
      <c r="F2" s="4">
        <v>0</v>
      </c>
      <c r="G2" s="4">
        <v>74500</v>
      </c>
      <c r="H2" s="7">
        <f t="shared" ref="H2:H12" si="0">ROUND(F2*D2,0)</f>
        <v>0</v>
      </c>
      <c r="I2" s="7">
        <f t="shared" ref="I2:I12" si="1">ROUND(G2*D2,0)</f>
        <v>302470</v>
      </c>
      <c r="J2" s="11"/>
      <c r="K2" s="12" t="s">
        <v>71</v>
      </c>
      <c r="L2" s="3" t="s">
        <v>46</v>
      </c>
      <c r="M2" s="3">
        <v>91</v>
      </c>
    </row>
    <row r="3" spans="1:13" ht="89.25" x14ac:dyDescent="0.25">
      <c r="A3" s="14">
        <v>2</v>
      </c>
      <c r="B3" s="15" t="s">
        <v>72</v>
      </c>
      <c r="C3" s="20" t="s">
        <v>143</v>
      </c>
      <c r="D3" s="15">
        <v>79</v>
      </c>
      <c r="E3" s="14" t="s">
        <v>73</v>
      </c>
      <c r="F3" s="16">
        <v>1330</v>
      </c>
      <c r="G3" s="16">
        <v>1270</v>
      </c>
      <c r="H3" s="17">
        <f t="shared" si="0"/>
        <v>105070</v>
      </c>
      <c r="I3" s="17">
        <f t="shared" si="1"/>
        <v>100330</v>
      </c>
      <c r="J3" s="18"/>
      <c r="K3" s="19"/>
      <c r="L3" s="14" t="s">
        <v>53</v>
      </c>
      <c r="M3" s="14">
        <v>91</v>
      </c>
    </row>
    <row r="4" spans="1:13" ht="38.25" x14ac:dyDescent="0.25">
      <c r="A4" s="3">
        <v>3</v>
      </c>
      <c r="B4" s="2" t="s">
        <v>74</v>
      </c>
      <c r="C4" s="3" t="s">
        <v>75</v>
      </c>
      <c r="D4" s="2">
        <v>7578</v>
      </c>
      <c r="E4" s="3" t="s">
        <v>76</v>
      </c>
      <c r="F4" s="4">
        <v>70</v>
      </c>
      <c r="G4" s="4">
        <v>72</v>
      </c>
      <c r="H4" s="7">
        <f t="shared" si="0"/>
        <v>530460</v>
      </c>
      <c r="I4" s="7">
        <f t="shared" si="1"/>
        <v>545616</v>
      </c>
      <c r="J4" s="11"/>
      <c r="K4" s="12"/>
      <c r="L4" s="3" t="s">
        <v>53</v>
      </c>
      <c r="M4" s="3">
        <v>91</v>
      </c>
    </row>
    <row r="5" spans="1:13" ht="38.25" x14ac:dyDescent="0.25">
      <c r="A5" s="3">
        <v>4</v>
      </c>
      <c r="B5" s="2" t="s">
        <v>77</v>
      </c>
      <c r="C5" s="3" t="s">
        <v>78</v>
      </c>
      <c r="D5" s="2">
        <v>3</v>
      </c>
      <c r="E5" s="3" t="s">
        <v>44</v>
      </c>
      <c r="F5" s="4">
        <v>38250</v>
      </c>
      <c r="G5" s="4">
        <v>7800</v>
      </c>
      <c r="H5" s="7">
        <f t="shared" si="0"/>
        <v>114750</v>
      </c>
      <c r="I5" s="7">
        <f t="shared" si="1"/>
        <v>23400</v>
      </c>
      <c r="J5" s="11"/>
      <c r="K5" s="12"/>
      <c r="L5" s="3" t="s">
        <v>53</v>
      </c>
      <c r="M5" s="3">
        <v>91</v>
      </c>
    </row>
    <row r="6" spans="1:13" ht="38.25" x14ac:dyDescent="0.25">
      <c r="A6" s="3">
        <v>5</v>
      </c>
      <c r="B6" s="2" t="s">
        <v>77</v>
      </c>
      <c r="C6" s="3" t="s">
        <v>79</v>
      </c>
      <c r="D6" s="2">
        <v>3</v>
      </c>
      <c r="E6" s="3" t="s">
        <v>44</v>
      </c>
      <c r="F6" s="4">
        <v>9425</v>
      </c>
      <c r="G6" s="4">
        <v>2520</v>
      </c>
      <c r="H6" s="7">
        <f t="shared" si="0"/>
        <v>28275</v>
      </c>
      <c r="I6" s="7">
        <f t="shared" si="1"/>
        <v>7560</v>
      </c>
      <c r="J6" s="11"/>
      <c r="K6" s="12"/>
      <c r="L6" s="3" t="s">
        <v>53</v>
      </c>
      <c r="M6" s="3">
        <v>91</v>
      </c>
    </row>
    <row r="7" spans="1:13" ht="51" x14ac:dyDescent="0.25">
      <c r="A7" s="3">
        <v>6</v>
      </c>
      <c r="B7" s="2" t="s">
        <v>80</v>
      </c>
      <c r="C7" s="3" t="s">
        <v>81</v>
      </c>
      <c r="D7" s="2">
        <v>84</v>
      </c>
      <c r="E7" s="3" t="s">
        <v>44</v>
      </c>
      <c r="F7" s="4">
        <v>1150</v>
      </c>
      <c r="G7" s="4">
        <v>620</v>
      </c>
      <c r="H7" s="7">
        <f t="shared" si="0"/>
        <v>96600</v>
      </c>
      <c r="I7" s="7">
        <f t="shared" si="1"/>
        <v>52080</v>
      </c>
      <c r="J7" s="11"/>
      <c r="K7" s="12"/>
      <c r="L7" s="3" t="s">
        <v>53</v>
      </c>
      <c r="M7" s="3">
        <v>91</v>
      </c>
    </row>
    <row r="8" spans="1:13" ht="51" x14ac:dyDescent="0.25">
      <c r="A8" s="3">
        <v>7</v>
      </c>
      <c r="B8" s="2" t="s">
        <v>82</v>
      </c>
      <c r="C8" s="3" t="s">
        <v>83</v>
      </c>
      <c r="D8" s="2">
        <v>56</v>
      </c>
      <c r="E8" s="3" t="s">
        <v>44</v>
      </c>
      <c r="F8" s="4">
        <v>3500</v>
      </c>
      <c r="G8" s="4">
        <v>702</v>
      </c>
      <c r="H8" s="7">
        <f t="shared" si="0"/>
        <v>196000</v>
      </c>
      <c r="I8" s="7">
        <f t="shared" si="1"/>
        <v>39312</v>
      </c>
      <c r="J8" s="11"/>
      <c r="K8" s="12"/>
      <c r="L8" s="3" t="s">
        <v>53</v>
      </c>
      <c r="M8" s="3">
        <v>91</v>
      </c>
    </row>
    <row r="9" spans="1:13" ht="51" x14ac:dyDescent="0.25">
      <c r="A9" s="3">
        <v>8</v>
      </c>
      <c r="B9" s="2" t="s">
        <v>84</v>
      </c>
      <c r="C9" s="3" t="s">
        <v>85</v>
      </c>
      <c r="D9" s="2">
        <v>433</v>
      </c>
      <c r="E9" s="3" t="s">
        <v>44</v>
      </c>
      <c r="F9" s="4">
        <v>880</v>
      </c>
      <c r="G9" s="4">
        <v>624</v>
      </c>
      <c r="H9" s="7">
        <f t="shared" si="0"/>
        <v>381040</v>
      </c>
      <c r="I9" s="7">
        <f t="shared" si="1"/>
        <v>270192</v>
      </c>
      <c r="J9" s="11"/>
      <c r="K9" s="12"/>
      <c r="L9" s="3" t="s">
        <v>53</v>
      </c>
      <c r="M9" s="3">
        <v>91</v>
      </c>
    </row>
    <row r="10" spans="1:13" ht="38.25" x14ac:dyDescent="0.25">
      <c r="A10" s="3">
        <v>9</v>
      </c>
      <c r="B10" s="2" t="s">
        <v>86</v>
      </c>
      <c r="C10" s="3" t="s">
        <v>87</v>
      </c>
      <c r="D10" s="2">
        <v>1</v>
      </c>
      <c r="E10" s="3" t="s">
        <v>44</v>
      </c>
      <c r="F10" s="4">
        <v>0</v>
      </c>
      <c r="G10" s="4">
        <v>50000</v>
      </c>
      <c r="H10" s="7">
        <f t="shared" si="0"/>
        <v>0</v>
      </c>
      <c r="I10" s="7">
        <f t="shared" si="1"/>
        <v>50000</v>
      </c>
      <c r="J10" s="11"/>
      <c r="K10" s="12"/>
      <c r="L10" s="3" t="s">
        <v>53</v>
      </c>
      <c r="M10" s="3">
        <v>91</v>
      </c>
    </row>
    <row r="11" spans="1:13" ht="38.25" x14ac:dyDescent="0.25">
      <c r="A11" s="3">
        <v>10</v>
      </c>
      <c r="B11" s="2" t="s">
        <v>88</v>
      </c>
      <c r="C11" s="3" t="s">
        <v>89</v>
      </c>
      <c r="D11" s="2">
        <v>406</v>
      </c>
      <c r="E11" s="3" t="s">
        <v>76</v>
      </c>
      <c r="F11" s="4">
        <v>1200</v>
      </c>
      <c r="G11" s="4">
        <v>1950</v>
      </c>
      <c r="H11" s="7">
        <f t="shared" si="0"/>
        <v>487200</v>
      </c>
      <c r="I11" s="7">
        <f t="shared" si="1"/>
        <v>791700</v>
      </c>
      <c r="J11" s="11"/>
      <c r="K11" s="12"/>
      <c r="L11" s="3" t="s">
        <v>53</v>
      </c>
      <c r="M11" s="3">
        <v>91</v>
      </c>
    </row>
    <row r="12" spans="1:13" ht="25.5" x14ac:dyDescent="0.25">
      <c r="A12" s="3">
        <v>11</v>
      </c>
      <c r="B12" s="2" t="s">
        <v>90</v>
      </c>
      <c r="C12" s="3" t="s">
        <v>91</v>
      </c>
      <c r="D12" s="2">
        <v>240</v>
      </c>
      <c r="E12" s="3" t="s">
        <v>76</v>
      </c>
      <c r="F12" s="4">
        <v>1550</v>
      </c>
      <c r="G12" s="4">
        <v>1950</v>
      </c>
      <c r="H12" s="7">
        <f t="shared" si="0"/>
        <v>372000</v>
      </c>
      <c r="I12" s="7">
        <f t="shared" si="1"/>
        <v>468000</v>
      </c>
      <c r="J12" s="11"/>
      <c r="K12" s="12"/>
      <c r="L12" s="3" t="s">
        <v>53</v>
      </c>
      <c r="M12" s="3">
        <v>91</v>
      </c>
    </row>
    <row r="13" spans="1:13" x14ac:dyDescent="0.25">
      <c r="A13" s="9"/>
      <c r="B13" s="9"/>
      <c r="C13" s="9" t="s">
        <v>47</v>
      </c>
      <c r="D13" s="9"/>
      <c r="E13" s="9"/>
      <c r="F13" s="9"/>
      <c r="G13" s="9"/>
      <c r="H13" s="13">
        <f>ROUND(SUM(H2:H12),0)</f>
        <v>2311395</v>
      </c>
      <c r="I13" s="13">
        <f>ROUND(SUM(I2:I12),0)</f>
        <v>2650660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topLeftCell="A5" workbookViewId="0">
      <selection activeCell="F5" sqref="F5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51" x14ac:dyDescent="0.25">
      <c r="A2" s="22">
        <v>1</v>
      </c>
      <c r="B2" s="23" t="s">
        <v>94</v>
      </c>
      <c r="C2" s="22" t="s">
        <v>95</v>
      </c>
      <c r="D2" s="23">
        <v>1</v>
      </c>
      <c r="E2" s="22" t="s">
        <v>44</v>
      </c>
      <c r="F2" s="24">
        <v>574500</v>
      </c>
      <c r="G2" s="24">
        <v>0</v>
      </c>
      <c r="H2" s="25">
        <v>0</v>
      </c>
      <c r="I2" s="25">
        <f t="shared" ref="I2:I15" si="0">ROUND(G2*D2,0)</f>
        <v>0</v>
      </c>
      <c r="J2" s="26"/>
      <c r="K2" s="27"/>
      <c r="L2" s="22" t="s">
        <v>53</v>
      </c>
      <c r="M2" s="22">
        <v>92</v>
      </c>
    </row>
    <row r="3" spans="1:13" ht="51" x14ac:dyDescent="0.25">
      <c r="A3" s="3">
        <v>2</v>
      </c>
      <c r="B3" s="2" t="s">
        <v>96</v>
      </c>
      <c r="C3" s="3" t="s">
        <v>97</v>
      </c>
      <c r="D3" s="2">
        <v>1</v>
      </c>
      <c r="E3" s="3" t="s">
        <v>44</v>
      </c>
      <c r="F3" s="4">
        <v>369900</v>
      </c>
      <c r="G3" s="4">
        <v>0</v>
      </c>
      <c r="H3" s="7">
        <f t="shared" ref="H3:H15" si="1">ROUND(F3*D3,0)</f>
        <v>369900</v>
      </c>
      <c r="I3" s="7">
        <f t="shared" si="0"/>
        <v>0</v>
      </c>
      <c r="J3" s="11"/>
      <c r="K3" s="12"/>
      <c r="L3" s="3" t="s">
        <v>53</v>
      </c>
      <c r="M3" s="3">
        <v>92</v>
      </c>
    </row>
    <row r="4" spans="1:13" ht="51" x14ac:dyDescent="0.25">
      <c r="A4" s="3">
        <v>3</v>
      </c>
      <c r="B4" s="2" t="s">
        <v>98</v>
      </c>
      <c r="C4" s="3" t="s">
        <v>99</v>
      </c>
      <c r="D4" s="2">
        <v>1</v>
      </c>
      <c r="E4" s="3" t="s">
        <v>44</v>
      </c>
      <c r="F4" s="4">
        <v>428400</v>
      </c>
      <c r="G4" s="4">
        <v>0</v>
      </c>
      <c r="H4" s="7">
        <f t="shared" si="1"/>
        <v>428400</v>
      </c>
      <c r="I4" s="7">
        <f t="shared" si="0"/>
        <v>0</v>
      </c>
      <c r="J4" s="11"/>
      <c r="K4" s="12"/>
      <c r="L4" s="3" t="s">
        <v>53</v>
      </c>
      <c r="M4" s="3">
        <v>92</v>
      </c>
    </row>
    <row r="5" spans="1:13" ht="51" x14ac:dyDescent="0.25">
      <c r="A5" s="3">
        <v>4</v>
      </c>
      <c r="B5" s="2" t="s">
        <v>100</v>
      </c>
      <c r="C5" s="3" t="s">
        <v>101</v>
      </c>
      <c r="D5" s="2">
        <v>1</v>
      </c>
      <c r="E5" s="3" t="s">
        <v>44</v>
      </c>
      <c r="F5" s="4">
        <v>194800</v>
      </c>
      <c r="G5" s="4">
        <v>0</v>
      </c>
      <c r="H5" s="7">
        <f t="shared" si="1"/>
        <v>194800</v>
      </c>
      <c r="I5" s="7">
        <f t="shared" si="0"/>
        <v>0</v>
      </c>
      <c r="J5" s="11"/>
      <c r="K5" s="12"/>
      <c r="L5" s="3" t="s">
        <v>53</v>
      </c>
      <c r="M5" s="3">
        <v>92</v>
      </c>
    </row>
    <row r="6" spans="1:13" ht="51" x14ac:dyDescent="0.25">
      <c r="A6" s="22">
        <v>5</v>
      </c>
      <c r="B6" s="23" t="s">
        <v>102</v>
      </c>
      <c r="C6" s="22" t="s">
        <v>103</v>
      </c>
      <c r="D6" s="23">
        <v>1</v>
      </c>
      <c r="E6" s="22" t="s">
        <v>44</v>
      </c>
      <c r="F6" s="24">
        <v>395200</v>
      </c>
      <c r="G6" s="24">
        <v>0</v>
      </c>
      <c r="H6" s="25">
        <v>0</v>
      </c>
      <c r="I6" s="25">
        <f t="shared" si="0"/>
        <v>0</v>
      </c>
      <c r="J6" s="26"/>
      <c r="K6" s="27"/>
      <c r="L6" s="22" t="s">
        <v>53</v>
      </c>
      <c r="M6" s="22">
        <v>92</v>
      </c>
    </row>
    <row r="7" spans="1:13" ht="51" x14ac:dyDescent="0.25">
      <c r="A7" s="22">
        <v>6</v>
      </c>
      <c r="B7" s="23" t="s">
        <v>104</v>
      </c>
      <c r="C7" s="22" t="s">
        <v>105</v>
      </c>
      <c r="D7" s="23">
        <v>4</v>
      </c>
      <c r="E7" s="22" t="s">
        <v>44</v>
      </c>
      <c r="F7" s="24">
        <v>759400</v>
      </c>
      <c r="G7" s="24">
        <v>0</v>
      </c>
      <c r="H7" s="25">
        <v>0</v>
      </c>
      <c r="I7" s="25">
        <f t="shared" si="0"/>
        <v>0</v>
      </c>
      <c r="J7" s="26"/>
      <c r="K7" s="27"/>
      <c r="L7" s="22" t="s">
        <v>53</v>
      </c>
      <c r="M7" s="22">
        <v>92</v>
      </c>
    </row>
    <row r="8" spans="1:13" ht="51" x14ac:dyDescent="0.25">
      <c r="A8" s="3">
        <v>7</v>
      </c>
      <c r="B8" s="2" t="s">
        <v>106</v>
      </c>
      <c r="C8" s="3" t="s">
        <v>107</v>
      </c>
      <c r="D8" s="2">
        <v>1</v>
      </c>
      <c r="E8" s="3" t="s">
        <v>44</v>
      </c>
      <c r="F8" s="4">
        <v>124700</v>
      </c>
      <c r="G8" s="4">
        <v>0</v>
      </c>
      <c r="H8" s="7">
        <f t="shared" si="1"/>
        <v>124700</v>
      </c>
      <c r="I8" s="7">
        <f t="shared" si="0"/>
        <v>0</v>
      </c>
      <c r="J8" s="11"/>
      <c r="K8" s="12"/>
      <c r="L8" s="3" t="s">
        <v>53</v>
      </c>
      <c r="M8" s="3">
        <v>92</v>
      </c>
    </row>
    <row r="9" spans="1:13" ht="51" x14ac:dyDescent="0.25">
      <c r="A9" s="3">
        <v>8</v>
      </c>
      <c r="B9" s="2" t="s">
        <v>108</v>
      </c>
      <c r="C9" s="3" t="s">
        <v>109</v>
      </c>
      <c r="D9" s="2">
        <v>3</v>
      </c>
      <c r="E9" s="3" t="s">
        <v>44</v>
      </c>
      <c r="F9" s="4">
        <v>230100</v>
      </c>
      <c r="G9" s="4">
        <v>0</v>
      </c>
      <c r="H9" s="7">
        <f t="shared" si="1"/>
        <v>690300</v>
      </c>
      <c r="I9" s="7">
        <f t="shared" si="0"/>
        <v>0</v>
      </c>
      <c r="J9" s="11"/>
      <c r="K9" s="12"/>
      <c r="L9" s="3" t="s">
        <v>53</v>
      </c>
      <c r="M9" s="3">
        <v>92</v>
      </c>
    </row>
    <row r="10" spans="1:13" ht="51" x14ac:dyDescent="0.25">
      <c r="A10" s="22">
        <v>9</v>
      </c>
      <c r="B10" s="23" t="s">
        <v>110</v>
      </c>
      <c r="C10" s="22" t="s">
        <v>111</v>
      </c>
      <c r="D10" s="23">
        <v>3</v>
      </c>
      <c r="E10" s="22" t="s">
        <v>44</v>
      </c>
      <c r="F10" s="24">
        <v>154100</v>
      </c>
      <c r="G10" s="24">
        <v>0</v>
      </c>
      <c r="H10" s="25">
        <v>0</v>
      </c>
      <c r="I10" s="25">
        <f t="shared" si="0"/>
        <v>0</v>
      </c>
      <c r="J10" s="26"/>
      <c r="K10" s="27"/>
      <c r="L10" s="22" t="s">
        <v>53</v>
      </c>
      <c r="M10" s="22">
        <v>92</v>
      </c>
    </row>
    <row r="11" spans="1:13" ht="51" x14ac:dyDescent="0.25">
      <c r="A11" s="22">
        <v>10</v>
      </c>
      <c r="B11" s="23" t="s">
        <v>112</v>
      </c>
      <c r="C11" s="22" t="s">
        <v>113</v>
      </c>
      <c r="D11" s="23">
        <v>4</v>
      </c>
      <c r="E11" s="22" t="s">
        <v>44</v>
      </c>
      <c r="F11" s="24">
        <v>826500</v>
      </c>
      <c r="G11" s="24">
        <v>0</v>
      </c>
      <c r="H11" s="25">
        <v>0</v>
      </c>
      <c r="I11" s="25">
        <f t="shared" si="0"/>
        <v>0</v>
      </c>
      <c r="J11" s="26"/>
      <c r="K11" s="27"/>
      <c r="L11" s="22" t="s">
        <v>53</v>
      </c>
      <c r="M11" s="22">
        <v>92</v>
      </c>
    </row>
    <row r="12" spans="1:13" ht="51" x14ac:dyDescent="0.25">
      <c r="A12" s="3">
        <v>11</v>
      </c>
      <c r="B12" s="2" t="s">
        <v>114</v>
      </c>
      <c r="C12" s="3" t="s">
        <v>115</v>
      </c>
      <c r="D12" s="2">
        <v>3</v>
      </c>
      <c r="E12" s="3" t="s">
        <v>44</v>
      </c>
      <c r="F12" s="4">
        <v>286500</v>
      </c>
      <c r="G12" s="4">
        <v>0</v>
      </c>
      <c r="H12" s="7">
        <f t="shared" si="1"/>
        <v>859500</v>
      </c>
      <c r="I12" s="7">
        <f t="shared" si="0"/>
        <v>0</v>
      </c>
      <c r="J12" s="11"/>
      <c r="K12" s="12"/>
      <c r="L12" s="3" t="s">
        <v>53</v>
      </c>
      <c r="M12" s="3">
        <v>92</v>
      </c>
    </row>
    <row r="13" spans="1:13" ht="25.5" x14ac:dyDescent="0.25">
      <c r="A13" s="3">
        <v>12</v>
      </c>
      <c r="B13" s="2" t="s">
        <v>116</v>
      </c>
      <c r="C13" s="3" t="s">
        <v>117</v>
      </c>
      <c r="D13" s="2">
        <v>1</v>
      </c>
      <c r="E13" s="3" t="s">
        <v>44</v>
      </c>
      <c r="F13" s="4">
        <v>0</v>
      </c>
      <c r="G13" s="4">
        <v>3678400</v>
      </c>
      <c r="H13" s="7">
        <f t="shared" si="1"/>
        <v>0</v>
      </c>
      <c r="I13" s="7">
        <f t="shared" si="0"/>
        <v>3678400</v>
      </c>
      <c r="J13" s="11"/>
      <c r="K13" s="12"/>
      <c r="L13" s="3" t="s">
        <v>53</v>
      </c>
      <c r="M13" s="3">
        <v>92</v>
      </c>
    </row>
    <row r="14" spans="1:13" ht="25.5" x14ac:dyDescent="0.25">
      <c r="A14" s="3">
        <v>13</v>
      </c>
      <c r="B14" s="2" t="s">
        <v>116</v>
      </c>
      <c r="C14" s="3" t="s">
        <v>118</v>
      </c>
      <c r="D14" s="2">
        <v>9</v>
      </c>
      <c r="E14" s="3" t="s">
        <v>44</v>
      </c>
      <c r="F14" s="4">
        <v>0</v>
      </c>
      <c r="G14" s="4">
        <v>18800</v>
      </c>
      <c r="H14" s="7">
        <f t="shared" si="1"/>
        <v>0</v>
      </c>
      <c r="I14" s="7">
        <f t="shared" si="0"/>
        <v>169200</v>
      </c>
      <c r="J14" s="11"/>
      <c r="K14" s="12"/>
      <c r="L14" s="3" t="s">
        <v>53</v>
      </c>
      <c r="M14" s="3">
        <v>92</v>
      </c>
    </row>
    <row r="15" spans="1:13" ht="51" x14ac:dyDescent="0.25">
      <c r="A15" s="3">
        <v>14</v>
      </c>
      <c r="B15" s="2" t="s">
        <v>119</v>
      </c>
      <c r="C15" s="3" t="s">
        <v>120</v>
      </c>
      <c r="D15" s="2">
        <v>5</v>
      </c>
      <c r="E15" s="3" t="s">
        <v>44</v>
      </c>
      <c r="F15" s="4">
        <v>103100</v>
      </c>
      <c r="G15" s="4">
        <v>0</v>
      </c>
      <c r="H15" s="7">
        <f t="shared" si="1"/>
        <v>515500</v>
      </c>
      <c r="I15" s="7">
        <f t="shared" si="0"/>
        <v>0</v>
      </c>
      <c r="J15" s="11"/>
      <c r="K15" s="12"/>
      <c r="L15" s="3" t="s">
        <v>53</v>
      </c>
      <c r="M15" s="3">
        <v>92</v>
      </c>
    </row>
    <row r="16" spans="1:13" x14ac:dyDescent="0.25">
      <c r="A16" s="9"/>
      <c r="B16" s="9"/>
      <c r="C16" s="9" t="s">
        <v>47</v>
      </c>
      <c r="D16" s="9"/>
      <c r="E16" s="9"/>
      <c r="F16" s="9"/>
      <c r="G16" s="9"/>
      <c r="H16" s="13">
        <f>ROUND(SUM(H2:H15),0)</f>
        <v>3183100</v>
      </c>
      <c r="I16" s="13">
        <f>ROUND(SUM(I2:I15),0)</f>
        <v>3847600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"/>
  <sheetViews>
    <sheetView workbookViewId="0">
      <selection activeCell="H17" sqref="H17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51" x14ac:dyDescent="0.25">
      <c r="A2" s="3">
        <v>1</v>
      </c>
      <c r="B2" s="2" t="s">
        <v>123</v>
      </c>
      <c r="C2" s="3" t="s">
        <v>124</v>
      </c>
      <c r="D2" s="2">
        <v>1</v>
      </c>
      <c r="E2" s="3" t="s">
        <v>44</v>
      </c>
      <c r="F2" s="4">
        <v>0</v>
      </c>
      <c r="G2" s="4">
        <v>655200</v>
      </c>
      <c r="H2" s="7">
        <f>ROUND(F2*D2,0)</f>
        <v>0</v>
      </c>
      <c r="I2" s="7">
        <f>ROUND(G2*D2,0)</f>
        <v>655200</v>
      </c>
      <c r="J2" s="11"/>
      <c r="K2" s="12"/>
      <c r="L2" s="3" t="s">
        <v>53</v>
      </c>
      <c r="M2" s="3">
        <v>98</v>
      </c>
    </row>
    <row r="3" spans="1:13" x14ac:dyDescent="0.25">
      <c r="A3" s="3">
        <v>2</v>
      </c>
      <c r="B3" s="2" t="s">
        <v>125</v>
      </c>
      <c r="C3" s="3" t="s">
        <v>126</v>
      </c>
      <c r="D3" s="2">
        <v>10</v>
      </c>
      <c r="E3" s="3" t="s">
        <v>44</v>
      </c>
      <c r="F3" s="4">
        <v>0</v>
      </c>
      <c r="G3" s="4">
        <v>39600</v>
      </c>
      <c r="H3" s="7">
        <f>ROUND(F3*D3,0)</f>
        <v>0</v>
      </c>
      <c r="I3" s="7">
        <f>ROUND(G3*D3,0)</f>
        <v>396000</v>
      </c>
      <c r="J3" s="11"/>
      <c r="K3" s="12"/>
      <c r="L3" s="3" t="s">
        <v>53</v>
      </c>
      <c r="M3" s="3">
        <v>98</v>
      </c>
    </row>
    <row r="4" spans="1:13" x14ac:dyDescent="0.25">
      <c r="A4" s="9"/>
      <c r="B4" s="9"/>
      <c r="C4" s="9" t="s">
        <v>47</v>
      </c>
      <c r="D4" s="9"/>
      <c r="E4" s="9"/>
      <c r="F4" s="9"/>
      <c r="G4" s="9"/>
      <c r="H4" s="13">
        <f>ROUND(SUM(H2:H3),0)</f>
        <v>0</v>
      </c>
      <c r="I4" s="13">
        <f>ROUND(SUM(I2:I3),0)</f>
        <v>1051200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Info</vt:lpstr>
      <vt:lpstr>Főösszesítő</vt:lpstr>
      <vt:lpstr>Munkanem összesítő</vt:lpstr>
      <vt:lpstr>12.Felvonulási létesítmények</vt:lpstr>
      <vt:lpstr>19.Költségtérítések</vt:lpstr>
      <vt:lpstr>21.Irtás, föld- és sziklamunka</vt:lpstr>
      <vt:lpstr>91.Kert- és parképítési munkák</vt:lpstr>
      <vt:lpstr>92.Szabadtéri, szabadidő és sp</vt:lpstr>
      <vt:lpstr>98.Egyéb járulékos munkák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Kisbér, Angolpark</dc:title>
  <dc:subject/>
  <dc:creator>Caronte-Veisz Adrienn</dc:creator>
  <cp:keywords/>
  <dc:description/>
  <cp:lastModifiedBy>Bánki Szilvia</cp:lastModifiedBy>
  <cp:lastPrinted>2024-06-27T06:22:43Z</cp:lastPrinted>
  <dcterms:created xsi:type="dcterms:W3CDTF">2024-05-23T13:13:45Z</dcterms:created>
  <dcterms:modified xsi:type="dcterms:W3CDTF">2024-06-27T06:23:03Z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447840</vt:lpwstr>
  </property>
  <property fmtid="{D5CDD505-2E9C-101B-9397-08002B2CF9AE}" pid="3" name="title">
    <vt:lpwstr>Kisbér, Angolpark</vt:lpwstr>
  </property>
  <property fmtid="{D5CDD505-2E9C-101B-9397-08002B2CF9AE}" pid="4" name="lessonfee">
    <vt:i4>6700</vt:i4>
  </property>
  <property fmtid="{D5CDD505-2E9C-101B-9397-08002B2CF9AE}" pid="5" name="norm_type_id">
    <vt:lpwstr>1</vt:lpwstr>
  </property>
  <property fmtid="{D5CDD505-2E9C-101B-9397-08002B2CF9AE}" pid="6" name="tender_iow_id">
    <vt:lpwstr>18</vt:lpwstr>
  </property>
  <property fmtid="{D5CDD505-2E9C-101B-9397-08002B2CF9AE}" pid="7" name="created">
    <vt:lpwstr>2024-05-23 13:13:45</vt:lpwstr>
  </property>
  <property fmtid="{D5CDD505-2E9C-101B-9397-08002B2CF9AE}" pid="8" name="changed">
    <vt:lpwstr>2024-05-27 18:53:21</vt:lpwstr>
  </property>
  <property fmtid="{D5CDD505-2E9C-101B-9397-08002B2CF9AE}" pid="9" name="osum">
    <vt:i4>0</vt:i4>
  </property>
  <property fmtid="{D5CDD505-2E9C-101B-9397-08002B2CF9AE}" pid="10" name="priceversion">
    <vt:lpwstr>2024.04.01</vt:lpwstr>
  </property>
  <property fmtid="{D5CDD505-2E9C-101B-9397-08002B2CF9AE}" pid="11" name="currency">
    <vt:lpwstr>HUF</vt:lpwstr>
  </property>
</Properties>
</file>